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E:\Beheer Published URL's\Upload 2 http_Domein\URL_HetPlukPark.be (v.49)\Website_ hetplukpark.be\uploads\"/>
    </mc:Choice>
  </mc:AlternateContent>
  <xr:revisionPtr revIDLastSave="0" documentId="8_{9BF4EEBD-ECD0-4EFE-B981-4EE0F229B1EE}" xr6:coauthVersionLast="47" xr6:coauthVersionMax="47" xr10:uidLastSave="{00000000-0000-0000-0000-000000000000}"/>
  <workbookProtection workbookAlgorithmName="SHA-512" workbookHashValue="J8E1CtT+lqxSHTeArUDUuFCheic5DxAB84/XJG+OV4iXU6Q1FH749qdFUqI11wdXD1CHL49dxYFki7M6v5XFuw==" workbookSaltValue="j/lqlCK/b0zwUQyUXauZeQ==" workbookSpinCount="100000" lockStructure="1"/>
  <bookViews>
    <workbookView xWindow="-108" yWindow="-108" windowWidth="30936" windowHeight="16896" xr2:uid="{00000000-000D-0000-FFFF-FFFF00000000}"/>
  </bookViews>
  <sheets>
    <sheet name="Reservatie Zelfpluk &amp; Diepvri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 i="1" l="1"/>
  <c r="R22" i="1"/>
  <c r="R9" i="1" l="1"/>
  <c r="R10" i="1"/>
  <c r="R11" i="1"/>
  <c r="R12" i="1"/>
  <c r="R13" i="1"/>
  <c r="R14" i="1"/>
  <c r="R15" i="1"/>
  <c r="R16" i="1"/>
  <c r="R17" i="1"/>
  <c r="R18" i="1"/>
  <c r="R19" i="1"/>
  <c r="R8" i="1"/>
  <c r="Q9" i="1"/>
  <c r="Q10" i="1"/>
  <c r="Q11" i="1"/>
  <c r="Q12" i="1"/>
  <c r="Q13" i="1"/>
  <c r="Q14" i="1"/>
  <c r="Q15" i="1"/>
  <c r="Q16" i="1"/>
  <c r="Q17" i="1"/>
  <c r="Q18" i="1"/>
  <c r="Q19" i="1"/>
  <c r="Q8" i="1"/>
  <c r="R21" i="1" l="1"/>
  <c r="R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Walter Maes</author>
  </authors>
  <commentList>
    <comment ref="H7" authorId="0" shapeId="0" xr:uid="{00000000-0006-0000-0000-000001000000}">
      <text>
        <r>
          <rPr>
            <sz val="8"/>
            <color indexed="47"/>
            <rFont val="Verdana"/>
            <family val="2"/>
          </rPr>
          <t>Het ingegeven gewicht 
wordt als een raming 
aanzien.  De afrekening 
gebeurt op weging.</t>
        </r>
      </text>
    </comment>
    <comment ref="L7" authorId="0" shapeId="0" xr:uid="{00000000-0006-0000-0000-000002000000}">
      <text>
        <r>
          <rPr>
            <sz val="8"/>
            <color indexed="47"/>
            <rFont val="Verdana"/>
            <family val="2"/>
          </rPr>
          <t>Het ingegeven gewicht 
wordt als een raming 
aanzien.  De afrekening 
gebeurt op weging.</t>
        </r>
      </text>
    </comment>
    <comment ref="O7" authorId="0" shapeId="0" xr:uid="{00000000-0006-0000-0000-000003000000}">
      <text>
        <r>
          <rPr>
            <sz val="8"/>
            <color indexed="47"/>
            <rFont val="Verdana"/>
            <family val="2"/>
          </rPr>
          <t>Het ingegeven gewicht 
wordt als een raming 
aanzien.  De afrekening 
gebeurt op weging.</t>
        </r>
      </text>
    </comment>
  </commentList>
</comments>
</file>

<file path=xl/sharedStrings.xml><?xml version="1.0" encoding="utf-8"?>
<sst xmlns="http://schemas.openxmlformats.org/spreadsheetml/2006/main" count="77" uniqueCount="62">
  <si>
    <t>info@hetplukpark.be</t>
  </si>
  <si>
    <t>pluklimiet</t>
  </si>
  <si>
    <t>veiligheidsadvies</t>
  </si>
  <si>
    <t>diepvries in €</t>
  </si>
  <si>
    <t>Aalbes (rood)</t>
  </si>
  <si>
    <t>particulier</t>
  </si>
  <si>
    <t>eet geen ongespoeld</t>
  </si>
  <si>
    <t>Appelbes</t>
  </si>
  <si>
    <t>idem</t>
  </si>
  <si>
    <t>niet ongekookt eten</t>
  </si>
  <si>
    <t>Braambes</t>
  </si>
  <si>
    <t>mogelijk doornen</t>
  </si>
  <si>
    <t>Cassisbes (zwart)</t>
  </si>
  <si>
    <t>Framboos</t>
  </si>
  <si>
    <t>kleine stekels</t>
  </si>
  <si>
    <t>Jostabes</t>
  </si>
  <si>
    <t>pit niet inslikken</t>
  </si>
  <si>
    <t>harde doornen</t>
  </si>
  <si>
    <t>Kweepeer</t>
  </si>
  <si>
    <t>pitjes niet eten</t>
  </si>
  <si>
    <t>Mirabel</t>
  </si>
  <si>
    <t>eet geen gevallen fruit</t>
  </si>
  <si>
    <t>Rabarber</t>
  </si>
  <si>
    <t>blad niet eetbaar</t>
  </si>
  <si>
    <t>Rozenbottel</t>
  </si>
  <si>
    <t>Tarieven</t>
  </si>
  <si>
    <t>gram</t>
  </si>
  <si>
    <t>vers in €</t>
  </si>
  <si>
    <t>prijs / 100g</t>
  </si>
  <si>
    <t>0475 466 544</t>
  </si>
  <si>
    <t>Kriek (zure kers)</t>
  </si>
  <si>
    <t>Afrekening</t>
  </si>
  <si>
    <t>Reserveer:</t>
  </si>
  <si>
    <t>0496 239 833</t>
  </si>
  <si>
    <t>Stekel-/Kruisbes</t>
  </si>
  <si>
    <t xml:space="preserve">Contact gegevens: </t>
  </si>
  <si>
    <t>DIEPVRIES v.s. { gereinigd }</t>
  </si>
  <si>
    <t>FAVV: AER/VLI/057456</t>
  </si>
  <si>
    <t>ZELFPLUK:  Lees de plukwijzer om rijpe bessen te onderscheiden.</t>
  </si>
  <si>
    <t>Gewicht eetbaar deel v.h. fruit:</t>
  </si>
  <si>
    <t>Totaal bedrag:</t>
  </si>
  <si>
    <t>Inhoudsmaat = grijs veld in rij:</t>
  </si>
  <si>
    <t>Geef een dichtheid op tussen 1,05 en 1,17 in functie % suiker:</t>
  </si>
  <si>
    <t># =(som gewichten)/
(dichtheid x inhoud)</t>
  </si>
  <si>
    <t>Aantal km:
heen &amp; terug</t>
  </si>
  <si>
    <t>twee dagen vooraf, dan kan ik bevestigen.</t>
  </si>
  <si>
    <t>Bij diepvries wordt het af te rekenen bedrag berekend op het gewicht van de volledige zakken, bij zelfpluk en dagvers op het geplukt gewicht.</t>
  </si>
  <si>
    <t>DAGVERS { gesorteerd }</t>
  </si>
  <si>
    <t>Prijs v.d. opties:</t>
  </si>
  <si>
    <t>Prijs v.h. fruit:</t>
  </si>
  <si>
    <t>BTW: BE0791.533.361</t>
  </si>
  <si>
    <t>Bij bestelling van min. 20 €:</t>
  </si>
  <si>
    <t xml:space="preserve">Gratis een haarnetje per fruitsoort.  Een set = ( 1 glazen bokaal van 324 ml + drie deksels ).  </t>
  </si>
  <si>
    <t>GSM nr(s). Familienaam &amp; voornamen en aantal kinderen onder de 14 jaar.   Vermeld 'afhalen' of 'thuislevering' en vermeld dan adres voor levering (dan bereken ik de afstand).  Ik bevestig met geschikt plukmoment of voldoende voorraad.  Dank U.         (dit overschrijven)</t>
  </si>
  <si>
    <t>Geef een aantal
Datums + Uren
die U schikken:</t>
  </si>
  <si>
    <t>bijvoorbeeld :
03-07-2025 18:00
15.09.2025 12:30</t>
  </si>
  <si>
    <t>Een bestelling of een reservatie houdt geen verbintenis in: noch de fruit-soorten, noch het gevraagde gewicht kunnen worden gegarandeerd.</t>
  </si>
  <si>
    <t>Diepvriesfruit is hermetisch per 2 tot 4 kg verpakt. Bij oogst en spoelen werd gecontroleerd op gaafheid.  Rabarber werd vooraf gepeld en versneden.  Verkoop is enkel per zak, geen delen.</t>
  </si>
  <si>
    <t>Bij levering op hier-boven vermeld adres:</t>
  </si>
  <si>
    <t>Vanaf 70 € is 10 km verplaatsing gratis</t>
  </si>
  <si>
    <t xml:space="preserve">Een rekenhulpje voor jammakers:  aantal bokalen van ??? ml nodig </t>
  </si>
  <si>
    <t>Toegevoegde suiker, gewicht: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</si>
</sst>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quot;€&quot;\ #,##0.0"/>
    <numFmt numFmtId="165" formatCode="#,##0\ &quot;g&quot;"/>
    <numFmt numFmtId="166" formatCode="ddd\ dd/mm/yy\ hh:mm"/>
    <numFmt numFmtId="167" formatCode="&quot;€&quot;\ #,##0.00"/>
    <numFmt numFmtId="168" formatCode="#,##0.00\ &quot;gr/ml&quot;"/>
    <numFmt numFmtId="169" formatCode="#,##0\ &quot;ml&quot;"/>
    <numFmt numFmtId="170" formatCode="#,##0\ &quot;stuks&quot;"/>
    <numFmt numFmtId="171" formatCode="#,##0\ &quot;sets&quot;"/>
    <numFmt numFmtId="172" formatCode="#,##0\ &quot;km&quot;"/>
    <numFmt numFmtId="173" formatCode="#,##0.00\ &quot;€/km&quot;"/>
    <numFmt numFmtId="174" formatCode="#,##0.0\ &quot;€/set&quot;"/>
  </numFmts>
  <fonts count="33" x14ac:knownFonts="1">
    <font>
      <sz val="11"/>
      <color theme="1"/>
      <name val="Calibri"/>
      <family val="2"/>
    </font>
    <font>
      <sz val="11"/>
      <color theme="1"/>
      <name val="Calibri"/>
      <family val="2"/>
    </font>
    <font>
      <sz val="8"/>
      <color theme="1"/>
      <name val="Verdana"/>
      <family val="2"/>
    </font>
    <font>
      <sz val="11"/>
      <color rgb="FF66CCFF"/>
      <name val="Calibri"/>
      <family val="2"/>
      <scheme val="minor"/>
    </font>
    <font>
      <u/>
      <sz val="12"/>
      <color theme="10"/>
      <name val="Cambria"/>
      <family val="1"/>
    </font>
    <font>
      <u/>
      <sz val="10"/>
      <color rgb="FF3366FF"/>
      <name val="Bookman Old Style"/>
      <family val="1"/>
    </font>
    <font>
      <sz val="8"/>
      <color rgb="FF3366FF"/>
      <name val="Verdana"/>
      <family val="2"/>
    </font>
    <font>
      <sz val="8"/>
      <color indexed="47"/>
      <name val="Verdana"/>
      <family val="2"/>
    </font>
    <font>
      <sz val="10"/>
      <name val="Arial"/>
      <family val="2"/>
    </font>
    <font>
      <u/>
      <sz val="8"/>
      <color indexed="12"/>
      <name val="Verdana"/>
      <family val="2"/>
    </font>
    <font>
      <sz val="8"/>
      <name val="Verdana"/>
      <family val="2"/>
    </font>
    <font>
      <sz val="9"/>
      <color theme="1"/>
      <name val="Verdana"/>
      <family val="2"/>
    </font>
    <font>
      <sz val="12"/>
      <color rgb="FFFFFF00"/>
      <name val="Bookman Old Style"/>
      <family val="1"/>
    </font>
    <font>
      <sz val="11"/>
      <color theme="10"/>
      <name val="Cambria"/>
      <family val="1"/>
    </font>
    <font>
      <sz val="8"/>
      <color rgb="FFFF0066"/>
      <name val="Verdana"/>
      <family val="2"/>
    </font>
    <font>
      <sz val="11"/>
      <color rgb="FFFCEAD2"/>
      <name val="Calibri"/>
      <family val="2"/>
      <scheme val="minor"/>
    </font>
    <font>
      <sz val="8"/>
      <color rgb="FFFFFF00"/>
      <name val="Verdana"/>
      <family val="2"/>
    </font>
    <font>
      <sz val="9"/>
      <color rgb="FF1F3F7E"/>
      <name val="Bookman Old Style"/>
      <family val="1"/>
    </font>
    <font>
      <sz val="11"/>
      <color rgb="FF1F3F7E"/>
      <name val="Bookman Old Style"/>
      <family val="1"/>
    </font>
    <font>
      <sz val="10"/>
      <color rgb="FF1F3F7E"/>
      <name val="Bookman Old Style"/>
      <family val="1"/>
    </font>
    <font>
      <sz val="8"/>
      <color rgb="FF1F3F7E"/>
      <name val="Verdana"/>
      <family val="2"/>
    </font>
    <font>
      <sz val="10"/>
      <color rgb="FFFFFF00"/>
      <name val="Bookman Old Style"/>
      <family val="1"/>
    </font>
    <font>
      <b/>
      <sz val="11"/>
      <color rgb="FFFFFF00"/>
      <name val="Bookman Old Style"/>
      <family val="1"/>
    </font>
    <font>
      <sz val="9"/>
      <color theme="0" tint="-0.34998626667073579"/>
      <name val="Verdana"/>
      <family val="2"/>
    </font>
    <font>
      <sz val="8"/>
      <color theme="1" tint="4.9989318521683403E-2"/>
      <name val="Verdana"/>
      <family val="2"/>
    </font>
    <font>
      <sz val="9"/>
      <color rgb="FFFF0066"/>
      <name val="Verdana"/>
      <family val="2"/>
    </font>
    <font>
      <sz val="11"/>
      <color rgb="FFFFFF00"/>
      <name val="Bookman Old Style"/>
      <family val="1"/>
    </font>
    <font>
      <sz val="10"/>
      <color theme="6" tint="-0.499984740745262"/>
      <name val="Calibri"/>
      <family val="2"/>
      <scheme val="minor"/>
    </font>
    <font>
      <sz val="8"/>
      <color rgb="FFFFFF00"/>
      <name val="Bookman Old Style"/>
      <family val="1"/>
    </font>
    <font>
      <sz val="9"/>
      <color theme="6" tint="-0.499984740745262"/>
      <name val="Calibri"/>
      <family val="2"/>
      <scheme val="minor"/>
    </font>
    <font>
      <sz val="9"/>
      <color rgb="FF1F3F7E"/>
      <name val="Verdana"/>
      <family val="2"/>
    </font>
    <font>
      <sz val="9"/>
      <color rgb="FFFFFF00"/>
      <name val="Bookman Old Style"/>
      <family val="1"/>
    </font>
    <font>
      <sz val="11"/>
      <color rgb="FFFF0066"/>
      <name val="Calibri"/>
      <family val="2"/>
      <scheme val="minor"/>
    </font>
  </fonts>
  <fills count="22">
    <fill>
      <patternFill patternType="none"/>
    </fill>
    <fill>
      <patternFill patternType="gray125"/>
    </fill>
    <fill>
      <patternFill patternType="solid">
        <fgColor rgb="FF66CCFF"/>
        <bgColor indexed="64"/>
      </patternFill>
    </fill>
    <fill>
      <patternFill patternType="solid">
        <fgColor rgb="FFCC9900"/>
        <bgColor indexed="64"/>
      </patternFill>
    </fill>
    <fill>
      <patternFill patternType="solid">
        <fgColor rgb="FFCC6F69"/>
        <bgColor indexed="64"/>
      </patternFill>
    </fill>
    <fill>
      <patternFill patternType="solid">
        <fgColor rgb="FFFCEAD2"/>
        <bgColor indexed="64"/>
      </patternFill>
    </fill>
    <fill>
      <patternFill patternType="solid">
        <fgColor rgb="FFCC3399"/>
        <bgColor indexed="64"/>
      </patternFill>
    </fill>
    <fill>
      <patternFill patternType="solid">
        <fgColor rgb="FFEBD2AF"/>
        <bgColor indexed="64"/>
      </patternFill>
    </fill>
    <fill>
      <patternFill patternType="solid">
        <fgColor theme="6" tint="0.59999389629810485"/>
        <bgColor indexed="64"/>
      </patternFill>
    </fill>
    <fill>
      <patternFill patternType="solid">
        <fgColor rgb="FF659AD3"/>
        <bgColor indexed="64"/>
      </patternFill>
    </fill>
    <fill>
      <patternFill patternType="solid">
        <fgColor rgb="FFE1F0F6"/>
        <bgColor indexed="64"/>
      </patternFill>
    </fill>
    <fill>
      <patternFill patternType="solid">
        <fgColor rgb="FFFFC95A"/>
        <bgColor indexed="64"/>
      </patternFill>
    </fill>
    <fill>
      <patternFill patternType="solid">
        <fgColor rgb="FF8ADE8A"/>
        <bgColor indexed="64"/>
      </patternFill>
    </fill>
    <fill>
      <patternFill patternType="solid">
        <fgColor rgb="FFB7EAFF"/>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A8E5FF"/>
        <bgColor indexed="64"/>
      </patternFill>
    </fill>
    <fill>
      <patternFill patternType="solid">
        <fgColor rgb="FFFFDEA3"/>
        <bgColor indexed="64"/>
      </patternFill>
    </fill>
    <fill>
      <patternFill patternType="solid">
        <fgColor theme="1" tint="0.499984740745262"/>
        <bgColor indexed="64"/>
      </patternFill>
    </fill>
    <fill>
      <patternFill patternType="solid">
        <fgColor rgb="FFE5FFE5"/>
        <bgColor indexed="64"/>
      </patternFill>
    </fill>
    <fill>
      <patternFill patternType="solid">
        <fgColor theme="1" tint="0.249977111117893"/>
        <bgColor indexed="64"/>
      </patternFill>
    </fill>
  </fills>
  <borders count="19">
    <border>
      <left/>
      <right/>
      <top/>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4" tint="0.79995117038483843"/>
      </left>
      <right style="thin">
        <color theme="4" tint="0.79995117038483843"/>
      </right>
      <top style="thin">
        <color theme="4" tint="0.79995117038483843"/>
      </top>
      <bottom style="thin">
        <color theme="4" tint="0.79992065187536243"/>
      </bottom>
      <diagonal/>
    </border>
    <border>
      <left style="thin">
        <color theme="4" tint="0.79995117038483843"/>
      </left>
      <right style="thin">
        <color theme="4" tint="0.79995117038483843"/>
      </right>
      <top style="thin">
        <color theme="4" tint="0.79992065187536243"/>
      </top>
      <bottom style="thin">
        <color theme="4" tint="0.79992065187536243"/>
      </bottom>
      <diagonal/>
    </border>
    <border>
      <left style="thin">
        <color theme="4" tint="0.79995117038483843"/>
      </left>
      <right style="thin">
        <color theme="4" tint="0.79995117038483843"/>
      </right>
      <top style="thin">
        <color theme="4" tint="0.79992065187536243"/>
      </top>
      <bottom style="thin">
        <color theme="4" tint="0.79995117038483843"/>
      </bottom>
      <diagonal/>
    </border>
    <border>
      <left style="thin">
        <color theme="4" tint="0.79995117038483843"/>
      </left>
      <right/>
      <top style="thin">
        <color theme="4" tint="0.79995117038483843"/>
      </top>
      <bottom style="thin">
        <color theme="4" tint="0.79995117038483843"/>
      </bottom>
      <diagonal/>
    </border>
    <border>
      <left/>
      <right/>
      <top style="thin">
        <color theme="4" tint="0.79995117038483843"/>
      </top>
      <bottom style="thin">
        <color theme="4" tint="0.79995117038483843"/>
      </bottom>
      <diagonal/>
    </border>
    <border>
      <left/>
      <right style="thin">
        <color theme="4" tint="0.79995117038483843"/>
      </right>
      <top style="thin">
        <color theme="4" tint="0.79995117038483843"/>
      </top>
      <bottom style="thin">
        <color theme="4" tint="0.79995117038483843"/>
      </bottom>
      <diagonal/>
    </border>
    <border>
      <left style="thin">
        <color theme="4" tint="0.79982909634693444"/>
      </left>
      <right style="thin">
        <color theme="4" tint="0.79982909634693444"/>
      </right>
      <top style="thin">
        <color theme="4" tint="0.79982909634693444"/>
      </top>
      <bottom style="thin">
        <color theme="4" tint="0.79982909634693444"/>
      </bottom>
      <diagonal/>
    </border>
    <border>
      <left style="thin">
        <color theme="4" tint="0.79982909634693444"/>
      </left>
      <right/>
      <top style="thin">
        <color theme="4" tint="0.79982909634693444"/>
      </top>
      <bottom style="thin">
        <color theme="4" tint="0.79982909634693444"/>
      </bottom>
      <diagonal/>
    </border>
    <border>
      <left/>
      <right/>
      <top style="thin">
        <color theme="4" tint="0.79982909634693444"/>
      </top>
      <bottom style="thin">
        <color theme="4" tint="0.79982909634693444"/>
      </bottom>
      <diagonal/>
    </border>
    <border>
      <left/>
      <right style="thin">
        <color theme="4" tint="0.79982909634693444"/>
      </right>
      <top style="thin">
        <color theme="4" tint="0.79982909634693444"/>
      </top>
      <bottom style="thin">
        <color theme="4" tint="0.79982909634693444"/>
      </bottom>
      <diagonal/>
    </border>
    <border>
      <left style="thin">
        <color theme="4" tint="0.79982909634693444"/>
      </left>
      <right/>
      <top/>
      <bottom/>
      <diagonal/>
    </border>
    <border>
      <left/>
      <right style="thin">
        <color theme="4" tint="0.79982909634693444"/>
      </right>
      <top/>
      <bottom/>
      <diagonal/>
    </border>
    <border>
      <left style="thin">
        <color theme="4" tint="0.79982909634693444"/>
      </left>
      <right/>
      <top/>
      <bottom style="thin">
        <color theme="4" tint="0.79982909634693444"/>
      </bottom>
      <diagonal/>
    </border>
    <border>
      <left/>
      <right/>
      <top/>
      <bottom style="thin">
        <color theme="4" tint="0.79982909634693444"/>
      </bottom>
      <diagonal/>
    </border>
    <border>
      <left/>
      <right style="thin">
        <color theme="4" tint="0.79982909634693444"/>
      </right>
      <top/>
      <bottom style="thin">
        <color theme="4" tint="0.79982909634693444"/>
      </bottom>
      <diagonal/>
    </border>
    <border>
      <left style="thin">
        <color theme="4" tint="0.79995117038483843"/>
      </left>
      <right style="thin">
        <color theme="4" tint="0.79995117038483843"/>
      </right>
      <top style="thin">
        <color theme="4" tint="0.79995117038483843"/>
      </top>
      <bottom/>
      <diagonal/>
    </border>
    <border>
      <left style="thin">
        <color theme="4" tint="0.79995117038483843"/>
      </left>
      <right style="thin">
        <color theme="4" tint="0.79995117038483843"/>
      </right>
      <top/>
      <bottom style="thin">
        <color theme="4" tint="0.79992065187536243"/>
      </bottom>
      <diagonal/>
    </border>
  </borders>
  <cellStyleXfs count="10">
    <xf numFmtId="0" fontId="0" fillId="0" borderId="0"/>
    <xf numFmtId="0" fontId="2"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8" fillId="0" borderId="0" applyFont="0" applyFill="0" applyBorder="0" applyAlignment="0" applyProtection="0"/>
    <xf numFmtId="0" fontId="9" fillId="0" borderId="0" applyNumberFormat="0" applyFill="0" applyBorder="0" applyAlignment="0" applyProtection="0">
      <alignment vertical="top"/>
      <protection locked="0"/>
    </xf>
    <xf numFmtId="9" fontId="2" fillId="0" borderId="0" applyFont="0" applyFill="0" applyBorder="0" applyAlignment="0" applyProtection="0"/>
    <xf numFmtId="0" fontId="10" fillId="0" borderId="0" applyFill="0">
      <alignment horizontal="left" vertical="center" wrapText="1" indent="1"/>
      <protection locked="0"/>
    </xf>
    <xf numFmtId="44" fontId="2" fillId="0" borderId="0" applyFont="0" applyFill="0" applyBorder="0" applyAlignment="0" applyProtection="0"/>
  </cellStyleXfs>
  <cellXfs count="65">
    <xf numFmtId="0" fontId="0" fillId="0" borderId="0" xfId="0"/>
    <xf numFmtId="0" fontId="0" fillId="0" borderId="0" xfId="0" applyAlignment="1">
      <alignment horizontal="center" vertical="center"/>
    </xf>
    <xf numFmtId="0" fontId="1" fillId="0" borderId="0" xfId="2"/>
    <xf numFmtId="165" fontId="14" fillId="9" borderId="1" xfId="2" applyNumberFormat="1" applyFont="1" applyFill="1" applyBorder="1" applyAlignment="1" applyProtection="1">
      <alignment horizontal="center" vertical="center" wrapText="1"/>
      <protection locked="0"/>
    </xf>
    <xf numFmtId="0" fontId="19" fillId="7" borderId="1" xfId="2" applyFont="1" applyFill="1" applyBorder="1" applyAlignment="1">
      <alignment horizontal="center" vertical="center" wrapText="1"/>
    </xf>
    <xf numFmtId="0" fontId="20" fillId="9" borderId="1" xfId="2" applyFont="1" applyFill="1" applyBorder="1" applyAlignment="1">
      <alignment horizontal="center" vertical="center" wrapText="1"/>
    </xf>
    <xf numFmtId="167" fontId="20" fillId="9" borderId="1" xfId="2" applyNumberFormat="1" applyFont="1" applyFill="1" applyBorder="1" applyAlignment="1">
      <alignment horizontal="center" vertical="center" wrapText="1"/>
    </xf>
    <xf numFmtId="0" fontId="2" fillId="3" borderId="0" xfId="1" applyFill="1" applyAlignment="1">
      <alignment horizontal="left" vertical="center" indent="1"/>
    </xf>
    <xf numFmtId="0" fontId="17" fillId="7" borderId="1" xfId="2" applyFont="1" applyFill="1" applyBorder="1" applyAlignment="1">
      <alignment horizontal="center" vertical="center" wrapText="1"/>
    </xf>
    <xf numFmtId="0" fontId="18" fillId="7" borderId="2" xfId="2" applyFont="1" applyFill="1" applyBorder="1" applyAlignment="1">
      <alignment horizontal="center" vertical="center" wrapText="1"/>
    </xf>
    <xf numFmtId="0" fontId="18" fillId="7" borderId="3" xfId="2" applyFont="1" applyFill="1" applyBorder="1" applyAlignment="1">
      <alignment horizontal="center" vertical="center" wrapText="1"/>
    </xf>
    <xf numFmtId="0" fontId="6" fillId="0" borderId="3" xfId="1" applyFont="1" applyBorder="1" applyAlignment="1">
      <alignment horizontal="right" vertical="center" wrapText="1" indent="1"/>
    </xf>
    <xf numFmtId="0" fontId="6" fillId="7" borderId="3" xfId="2" applyFont="1" applyFill="1" applyBorder="1" applyAlignment="1">
      <alignment horizontal="right" vertical="center" wrapText="1" indent="1"/>
    </xf>
    <xf numFmtId="0" fontId="6" fillId="7" borderId="4" xfId="2" applyFont="1" applyFill="1" applyBorder="1" applyAlignment="1">
      <alignment horizontal="right" vertical="center" wrapText="1" indent="1"/>
    </xf>
    <xf numFmtId="164" fontId="23" fillId="10" borderId="1" xfId="1" applyNumberFormat="1" applyFont="1" applyFill="1" applyBorder="1" applyAlignment="1">
      <alignment horizontal="center" vertical="center" wrapText="1"/>
    </xf>
    <xf numFmtId="166" fontId="16" fillId="6" borderId="0" xfId="4" applyNumberFormat="1" applyFont="1" applyFill="1" applyBorder="1" applyAlignment="1" applyProtection="1">
      <alignment horizontal="center" vertical="center" wrapText="1"/>
      <protection locked="0"/>
    </xf>
    <xf numFmtId="0" fontId="12" fillId="14" borderId="0" xfId="1" applyFont="1" applyFill="1" applyAlignment="1">
      <alignment horizontal="center" vertical="center"/>
    </xf>
    <xf numFmtId="167" fontId="22" fillId="14" borderId="1" xfId="1" applyNumberFormat="1" applyFont="1" applyFill="1" applyBorder="1" applyAlignment="1">
      <alignment horizontal="center" vertical="center" wrapText="1"/>
    </xf>
    <xf numFmtId="164" fontId="26" fillId="19" borderId="1" xfId="1" applyNumberFormat="1" applyFont="1" applyFill="1" applyBorder="1" applyAlignment="1">
      <alignment horizontal="center" vertical="center" wrapText="1"/>
    </xf>
    <xf numFmtId="170" fontId="26" fillId="19" borderId="1" xfId="1" applyNumberFormat="1" applyFont="1" applyFill="1" applyBorder="1" applyAlignment="1">
      <alignment horizontal="center" vertical="center" wrapText="1"/>
    </xf>
    <xf numFmtId="171" fontId="25" fillId="15" borderId="8" xfId="2" applyNumberFormat="1" applyFont="1" applyFill="1" applyBorder="1" applyAlignment="1" applyProtection="1">
      <alignment horizontal="center" vertical="center" wrapText="1"/>
      <protection locked="0"/>
    </xf>
    <xf numFmtId="169" fontId="25" fillId="15" borderId="8" xfId="2" applyNumberFormat="1" applyFont="1" applyFill="1" applyBorder="1" applyAlignment="1" applyProtection="1">
      <alignment horizontal="center" vertical="center" wrapText="1"/>
      <protection locked="0"/>
    </xf>
    <xf numFmtId="0" fontId="13" fillId="5" borderId="0" xfId="3" applyFont="1" applyFill="1" applyBorder="1" applyAlignment="1" applyProtection="1">
      <alignment horizontal="center" vertical="center"/>
    </xf>
    <xf numFmtId="0" fontId="29" fillId="18" borderId="8" xfId="1" quotePrefix="1" applyFont="1" applyFill="1" applyBorder="1" applyAlignment="1">
      <alignment horizontal="center" vertical="center" wrapText="1"/>
    </xf>
    <xf numFmtId="172" fontId="25" fillId="15" borderId="8" xfId="2" applyNumberFormat="1" applyFont="1" applyFill="1" applyBorder="1" applyAlignment="1" applyProtection="1">
      <alignment horizontal="center" vertical="center" wrapText="1"/>
      <protection locked="0"/>
    </xf>
    <xf numFmtId="49" fontId="31" fillId="19" borderId="1" xfId="1" applyNumberFormat="1" applyFont="1" applyFill="1" applyBorder="1" applyAlignment="1">
      <alignment horizontal="center" vertical="center" wrapText="1"/>
    </xf>
    <xf numFmtId="49" fontId="28" fillId="19" borderId="1" xfId="1" applyNumberFormat="1" applyFont="1" applyFill="1" applyBorder="1" applyAlignment="1">
      <alignment horizontal="center" vertical="center" wrapText="1"/>
    </xf>
    <xf numFmtId="49" fontId="26" fillId="21" borderId="1" xfId="1" applyNumberFormat="1" applyFont="1" applyFill="1" applyBorder="1" applyAlignment="1">
      <alignment horizontal="center" vertical="center" wrapText="1"/>
    </xf>
    <xf numFmtId="173" fontId="30" fillId="7" borderId="9" xfId="2" applyNumberFormat="1" applyFont="1" applyFill="1" applyBorder="1" applyAlignment="1">
      <alignment horizontal="center" vertical="center" wrapText="1"/>
    </xf>
    <xf numFmtId="173" fontId="30" fillId="7" borderId="11" xfId="2" applyNumberFormat="1" applyFont="1" applyFill="1" applyBorder="1" applyAlignment="1">
      <alignment horizontal="center" vertical="center" wrapText="1"/>
    </xf>
    <xf numFmtId="174" fontId="30" fillId="7" borderId="9" xfId="2" applyNumberFormat="1" applyFont="1" applyFill="1" applyBorder="1" applyAlignment="1">
      <alignment horizontal="center" vertical="center" wrapText="1"/>
    </xf>
    <xf numFmtId="165" fontId="27" fillId="20" borderId="8" xfId="1" quotePrefix="1" applyNumberFormat="1" applyFont="1" applyFill="1" applyBorder="1" applyAlignment="1">
      <alignment horizontal="center" vertical="center" wrapText="1"/>
    </xf>
    <xf numFmtId="168" fontId="27" fillId="20" borderId="8" xfId="1" applyNumberFormat="1" applyFont="1" applyFill="1" applyBorder="1" applyAlignment="1">
      <alignment horizontal="center" vertical="center" wrapText="1"/>
    </xf>
    <xf numFmtId="0" fontId="31" fillId="16" borderId="0" xfId="1" applyFont="1" applyFill="1" applyAlignment="1">
      <alignment horizontal="center" vertical="center" wrapText="1"/>
    </xf>
    <xf numFmtId="0" fontId="32" fillId="15" borderId="0" xfId="1" applyFont="1" applyFill="1" applyAlignment="1" applyProtection="1">
      <alignment horizontal="left" vertical="center" wrapText="1" indent="1"/>
      <protection locked="0"/>
    </xf>
    <xf numFmtId="0" fontId="27" fillId="18" borderId="9" xfId="1" applyFont="1" applyFill="1" applyBorder="1" applyAlignment="1">
      <alignment horizontal="left" vertical="center" wrapText="1" indent="1"/>
    </xf>
    <xf numFmtId="0" fontId="27" fillId="18" borderId="10" xfId="1" applyFont="1" applyFill="1" applyBorder="1" applyAlignment="1">
      <alignment horizontal="left" vertical="center" wrapText="1" indent="1"/>
    </xf>
    <xf numFmtId="0" fontId="27" fillId="18" borderId="11" xfId="1" applyFont="1" applyFill="1" applyBorder="1" applyAlignment="1">
      <alignment horizontal="left" vertical="center" wrapText="1" indent="1"/>
    </xf>
    <xf numFmtId="0" fontId="2" fillId="11" borderId="9" xfId="1" applyFill="1" applyBorder="1" applyAlignment="1">
      <alignment horizontal="left" vertical="center" wrapText="1" indent="1"/>
    </xf>
    <xf numFmtId="0" fontId="2" fillId="11" borderId="11" xfId="1" applyFill="1" applyBorder="1" applyAlignment="1">
      <alignment horizontal="left" vertical="center" wrapText="1" indent="1"/>
    </xf>
    <xf numFmtId="0" fontId="4" fillId="5" borderId="0" xfId="3" applyFill="1" applyBorder="1" applyAlignment="1" applyProtection="1">
      <alignment horizontal="center" vertical="center"/>
    </xf>
    <xf numFmtId="0" fontId="12" fillId="14" borderId="1" xfId="1" applyFont="1" applyFill="1" applyBorder="1" applyAlignment="1">
      <alignment horizontal="center" vertical="center"/>
    </xf>
    <xf numFmtId="0" fontId="2" fillId="3" borderId="0" xfId="1" applyFill="1" applyAlignment="1">
      <alignment horizontal="left" vertical="center" indent="1"/>
    </xf>
    <xf numFmtId="0" fontId="17" fillId="7" borderId="0" xfId="2" applyFont="1" applyFill="1" applyAlignment="1">
      <alignment horizontal="center" vertical="center" wrapText="1"/>
    </xf>
    <xf numFmtId="0" fontId="15" fillId="4" borderId="0" xfId="1" applyFont="1" applyFill="1" applyAlignment="1">
      <alignment horizontal="center" vertical="center"/>
    </xf>
    <xf numFmtId="0" fontId="3" fillId="2" borderId="0" xfId="1" applyFont="1" applyFill="1" applyAlignment="1">
      <alignment horizontal="center" vertical="center"/>
    </xf>
    <xf numFmtId="0" fontId="13" fillId="5" borderId="0" xfId="3" applyFont="1" applyFill="1" applyBorder="1" applyAlignment="1" applyProtection="1">
      <alignment horizontal="center" vertical="center"/>
    </xf>
    <xf numFmtId="0" fontId="11" fillId="11" borderId="5" xfId="1" quotePrefix="1" applyFont="1" applyFill="1" applyBorder="1" applyAlignment="1">
      <alignment horizontal="center" vertical="center"/>
    </xf>
    <xf numFmtId="0" fontId="11" fillId="11" borderId="6" xfId="1" quotePrefix="1" applyFont="1" applyFill="1" applyBorder="1" applyAlignment="1">
      <alignment horizontal="center" vertical="center"/>
    </xf>
    <xf numFmtId="0" fontId="11" fillId="11" borderId="7" xfId="1" quotePrefix="1" applyFont="1" applyFill="1" applyBorder="1" applyAlignment="1">
      <alignment horizontal="center" vertical="center"/>
    </xf>
    <xf numFmtId="0" fontId="24" fillId="13" borderId="8" xfId="1" quotePrefix="1" applyFont="1" applyFill="1" applyBorder="1" applyAlignment="1">
      <alignment horizontal="left" vertical="center" wrapText="1" indent="1"/>
    </xf>
    <xf numFmtId="0" fontId="21" fillId="16" borderId="0" xfId="1" applyFont="1" applyFill="1" applyAlignment="1">
      <alignment horizontal="center" vertical="center"/>
    </xf>
    <xf numFmtId="0" fontId="11" fillId="12" borderId="1" xfId="1" quotePrefix="1" applyFont="1" applyFill="1" applyBorder="1" applyAlignment="1">
      <alignment horizontal="center" vertical="center"/>
    </xf>
    <xf numFmtId="0" fontId="11" fillId="17" borderId="1" xfId="1" quotePrefix="1" applyFont="1" applyFill="1" applyBorder="1" applyAlignment="1">
      <alignment horizontal="center" vertical="center"/>
    </xf>
    <xf numFmtId="0" fontId="29" fillId="18" borderId="8" xfId="1" quotePrefix="1" applyFont="1" applyFill="1" applyBorder="1" applyAlignment="1">
      <alignment horizontal="center" vertical="center" wrapText="1"/>
    </xf>
    <xf numFmtId="0" fontId="24" fillId="8" borderId="12" xfId="1" quotePrefix="1" applyFont="1" applyFill="1" applyBorder="1" applyAlignment="1">
      <alignment horizontal="left" vertical="center" wrapText="1" indent="1"/>
    </xf>
    <xf numFmtId="0" fontId="24" fillId="8" borderId="0" xfId="1" quotePrefix="1" applyFont="1" applyFill="1" applyBorder="1" applyAlignment="1">
      <alignment horizontal="left" vertical="center" wrapText="1" indent="1"/>
    </xf>
    <xf numFmtId="0" fontId="24" fillId="8" borderId="13" xfId="1" quotePrefix="1" applyFont="1" applyFill="1" applyBorder="1" applyAlignment="1">
      <alignment horizontal="left" vertical="center" wrapText="1" indent="1"/>
    </xf>
    <xf numFmtId="0" fontId="24" fillId="13" borderId="14" xfId="1" quotePrefix="1" applyFont="1" applyFill="1" applyBorder="1" applyAlignment="1">
      <alignment horizontal="left" vertical="center" wrapText="1" indent="1"/>
    </xf>
    <xf numFmtId="0" fontId="24" fillId="13" borderId="15" xfId="1" quotePrefix="1" applyFont="1" applyFill="1" applyBorder="1" applyAlignment="1">
      <alignment horizontal="left" vertical="center" wrapText="1" indent="1"/>
    </xf>
    <xf numFmtId="0" fontId="24" fillId="13" borderId="16" xfId="1" quotePrefix="1" applyFont="1" applyFill="1" applyBorder="1" applyAlignment="1">
      <alignment horizontal="left" vertical="center" wrapText="1" indent="1"/>
    </xf>
    <xf numFmtId="0" fontId="29" fillId="18" borderId="9" xfId="1" quotePrefix="1" applyFont="1" applyFill="1" applyBorder="1" applyAlignment="1">
      <alignment horizontal="center" vertical="center" wrapText="1"/>
    </xf>
    <xf numFmtId="0" fontId="29" fillId="18" borderId="11" xfId="1" quotePrefix="1" applyFont="1" applyFill="1" applyBorder="1" applyAlignment="1">
      <alignment horizontal="center" vertical="center" wrapText="1"/>
    </xf>
    <xf numFmtId="0" fontId="18" fillId="7" borderId="17" xfId="2" applyFont="1" applyFill="1" applyBorder="1" applyAlignment="1">
      <alignment horizontal="center" vertical="center" wrapText="1"/>
    </xf>
    <xf numFmtId="0" fontId="18" fillId="7" borderId="18" xfId="2" applyFont="1" applyFill="1" applyBorder="1" applyAlignment="1">
      <alignment horizontal="center" vertical="center" wrapText="1"/>
    </xf>
  </cellXfs>
  <cellStyles count="10">
    <cellStyle name="Euro" xfId="5" xr:uid="{00000000-0005-0000-0000-000000000000}"/>
    <cellStyle name="Hyperlink" xfId="3" builtinId="8"/>
    <cellStyle name="Hyperlink 2" xfId="6" xr:uid="{00000000-0005-0000-0000-000002000000}"/>
    <cellStyle name="Hyperlink 3" xfId="4" xr:uid="{00000000-0005-0000-0000-000003000000}"/>
    <cellStyle name="Procent 2" xfId="7" xr:uid="{00000000-0005-0000-0000-000004000000}"/>
    <cellStyle name="Standaard" xfId="0" builtinId="0"/>
    <cellStyle name="Standaard 2" xfId="8" xr:uid="{00000000-0005-0000-0000-000006000000}"/>
    <cellStyle name="Standaard 3" xfId="1" xr:uid="{00000000-0005-0000-0000-000007000000}"/>
    <cellStyle name="Standaard 4" xfId="2" xr:uid="{00000000-0005-0000-0000-000008000000}"/>
    <cellStyle name="Valuta 2" xfId="9" xr:uid="{00000000-0005-0000-0000-000009000000}"/>
  </cellStyles>
  <dxfs count="7">
    <dxf>
      <font>
        <b/>
        <i val="0"/>
        <strike val="0"/>
        <color rgb="FFD60093"/>
      </font>
    </dxf>
    <dxf>
      <fill>
        <patternFill>
          <bgColor rgb="FFFFF0F0"/>
        </patternFill>
      </fill>
    </dxf>
    <dxf>
      <fill>
        <patternFill>
          <bgColor rgb="FFF0FFF0"/>
        </patternFill>
      </fill>
    </dxf>
    <dxf>
      <fill>
        <patternFill>
          <bgColor rgb="FFFFF0F0"/>
        </patternFill>
      </fill>
    </dxf>
    <dxf>
      <fill>
        <patternFill>
          <bgColor rgb="FFF0FFF0"/>
        </patternFill>
      </fill>
    </dxf>
    <dxf>
      <fill>
        <patternFill>
          <bgColor rgb="FFFFF0F0"/>
        </patternFill>
      </fill>
    </dxf>
    <dxf>
      <fill>
        <patternFill>
          <bgColor rgb="FFF0FFF0"/>
        </patternFill>
      </fill>
    </dxf>
  </dxfs>
  <tableStyles count="0" defaultTableStyle="TableStyleMedium2" defaultPivotStyle="PivotStyleLight16"/>
  <colors>
    <mruColors>
      <color rgb="FFFF0066"/>
      <color rgb="FFFFC95A"/>
      <color rgb="FFCC3399"/>
      <color rgb="FFFFDEA3"/>
      <color rgb="FFFF3399"/>
      <color rgb="FFE5FFE5"/>
      <color rgb="FFD60093"/>
      <color rgb="FFF0FFF0"/>
      <color rgb="FFA8E5FF"/>
      <color rgb="FF1F3F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hetplukpark.b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33"/>
  </sheetPr>
  <dimension ref="B1:U28"/>
  <sheetViews>
    <sheetView showGridLines="0" tabSelected="1" workbookViewId="0">
      <selection activeCell="T2" sqref="T2:T27"/>
    </sheetView>
  </sheetViews>
  <sheetFormatPr defaultColWidth="15.6640625" defaultRowHeight="27" customHeight="1" x14ac:dyDescent="0.3"/>
  <cols>
    <col min="1" max="1" width="59.6640625" style="2" customWidth="1"/>
    <col min="2" max="2" width="2.5546875" customWidth="1"/>
    <col min="3" max="3" width="1.5546875" style="2" customWidth="1"/>
    <col min="4" max="4" width="18.77734375" style="2" customWidth="1"/>
    <col min="5" max="5" width="1.109375" style="2" customWidth="1"/>
    <col min="6" max="8" width="12.77734375" style="2" customWidth="1"/>
    <col min="9" max="9" width="21.77734375" style="2" customWidth="1"/>
    <col min="10" max="10" width="1.109375" style="2" customWidth="1"/>
    <col min="11" max="12" width="12.77734375" style="2" customWidth="1"/>
    <col min="13" max="13" width="1.109375" style="2" customWidth="1"/>
    <col min="14" max="15" width="12.77734375" style="2" customWidth="1"/>
    <col min="16" max="16" width="1.109375" style="2" customWidth="1"/>
    <col min="17" max="18" width="15.77734375" style="2" customWidth="1"/>
    <col min="19" max="19" width="1.5546875" style="2" customWidth="1"/>
    <col min="20" max="20" width="2.5546875" customWidth="1"/>
    <col min="21" max="21" width="3.6640625" style="2" customWidth="1"/>
    <col min="22" max="16384" width="15.6640625" style="2"/>
  </cols>
  <sheetData>
    <row r="1" spans="2:21" customFormat="1" ht="15" customHeight="1" x14ac:dyDescent="0.3">
      <c r="B1" s="45"/>
      <c r="C1" s="45"/>
      <c r="D1" s="45"/>
      <c r="E1" s="45"/>
      <c r="F1" s="45"/>
      <c r="G1" s="45"/>
      <c r="H1" s="45"/>
      <c r="I1" s="45"/>
      <c r="J1" s="45"/>
      <c r="K1" s="45"/>
      <c r="L1" s="45"/>
      <c r="M1" s="45"/>
      <c r="N1" s="45"/>
      <c r="O1" s="45"/>
      <c r="P1" s="45"/>
      <c r="Q1" s="45"/>
      <c r="R1" s="45"/>
      <c r="S1" s="45"/>
      <c r="T1" s="45"/>
      <c r="U1" s="1"/>
    </row>
    <row r="2" spans="2:21" ht="9" customHeight="1" x14ac:dyDescent="0.3">
      <c r="B2" s="45"/>
      <c r="C2" s="42"/>
      <c r="D2" s="42"/>
      <c r="E2" s="42"/>
      <c r="F2" s="42"/>
      <c r="G2" s="42"/>
      <c r="H2" s="42"/>
      <c r="I2" s="42"/>
      <c r="J2" s="42"/>
      <c r="K2" s="42"/>
      <c r="L2" s="42"/>
      <c r="M2" s="42"/>
      <c r="N2" s="42"/>
      <c r="O2" s="42"/>
      <c r="P2" s="42"/>
      <c r="Q2" s="42"/>
      <c r="R2" s="42"/>
      <c r="S2" s="42"/>
      <c r="T2" s="45"/>
    </row>
    <row r="3" spans="2:21" ht="27" customHeight="1" x14ac:dyDescent="0.3">
      <c r="B3" s="45"/>
      <c r="C3" s="42"/>
      <c r="D3" s="16" t="s">
        <v>32</v>
      </c>
      <c r="E3" s="44" t="s">
        <v>45</v>
      </c>
      <c r="F3" s="44"/>
      <c r="G3" s="44"/>
      <c r="H3" s="44"/>
      <c r="I3" s="43" t="s">
        <v>50</v>
      </c>
      <c r="J3" s="43"/>
      <c r="K3" s="43" t="s">
        <v>37</v>
      </c>
      <c r="L3" s="43"/>
      <c r="M3" s="46" t="s">
        <v>29</v>
      </c>
      <c r="N3" s="46"/>
      <c r="O3" s="40" t="s">
        <v>0</v>
      </c>
      <c r="P3" s="40"/>
      <c r="Q3" s="40"/>
      <c r="R3" s="22" t="s">
        <v>33</v>
      </c>
      <c r="S3" s="42"/>
      <c r="T3" s="45"/>
    </row>
    <row r="4" spans="2:21" ht="36" customHeight="1" x14ac:dyDescent="0.3">
      <c r="B4" s="45"/>
      <c r="C4" s="42"/>
      <c r="D4" s="51" t="s">
        <v>35</v>
      </c>
      <c r="E4" s="51"/>
      <c r="F4" s="34" t="s">
        <v>53</v>
      </c>
      <c r="G4" s="34"/>
      <c r="H4" s="34"/>
      <c r="I4" s="34"/>
      <c r="J4" s="34"/>
      <c r="K4" s="34"/>
      <c r="L4" s="34"/>
      <c r="M4" s="34"/>
      <c r="N4" s="34"/>
      <c r="O4" s="34"/>
      <c r="P4" s="34"/>
      <c r="Q4" s="33" t="s">
        <v>54</v>
      </c>
      <c r="R4" s="15" t="s">
        <v>55</v>
      </c>
      <c r="S4" s="42"/>
      <c r="T4" s="45"/>
    </row>
    <row r="5" spans="2:21" ht="6" customHeight="1" x14ac:dyDescent="0.3">
      <c r="B5" s="45"/>
      <c r="C5" s="42"/>
      <c r="D5" s="42"/>
      <c r="E5" s="42"/>
      <c r="F5" s="42"/>
      <c r="G5" s="42"/>
      <c r="H5" s="42"/>
      <c r="I5" s="42"/>
      <c r="J5" s="42"/>
      <c r="K5" s="42"/>
      <c r="L5" s="42"/>
      <c r="M5" s="42"/>
      <c r="N5" s="42"/>
      <c r="O5" s="42"/>
      <c r="P5" s="42"/>
      <c r="Q5" s="42"/>
      <c r="R5" s="42"/>
      <c r="S5" s="42"/>
      <c r="T5" s="45"/>
    </row>
    <row r="6" spans="2:21" ht="24" customHeight="1" x14ac:dyDescent="0.3">
      <c r="B6" s="45"/>
      <c r="C6" s="42"/>
      <c r="D6" s="9" t="s">
        <v>25</v>
      </c>
      <c r="E6" s="42"/>
      <c r="F6" s="47" t="s">
        <v>38</v>
      </c>
      <c r="G6" s="48"/>
      <c r="H6" s="48"/>
      <c r="I6" s="49"/>
      <c r="J6" s="42"/>
      <c r="K6" s="52" t="s">
        <v>47</v>
      </c>
      <c r="L6" s="52"/>
      <c r="M6" s="42"/>
      <c r="N6" s="53" t="s">
        <v>36</v>
      </c>
      <c r="O6" s="53"/>
      <c r="P6" s="42"/>
      <c r="Q6" s="41" t="s">
        <v>31</v>
      </c>
      <c r="R6" s="41"/>
      <c r="S6" s="42"/>
      <c r="T6" s="45"/>
    </row>
    <row r="7" spans="2:21" ht="24" customHeight="1" x14ac:dyDescent="0.3">
      <c r="B7" s="45"/>
      <c r="C7" s="42"/>
      <c r="D7" s="10">
        <v>2026</v>
      </c>
      <c r="E7" s="42"/>
      <c r="F7" s="8" t="s">
        <v>28</v>
      </c>
      <c r="G7" s="4" t="s">
        <v>1</v>
      </c>
      <c r="H7" s="4" t="s">
        <v>26</v>
      </c>
      <c r="I7" s="4" t="s">
        <v>2</v>
      </c>
      <c r="J7" s="42"/>
      <c r="K7" s="8" t="s">
        <v>28</v>
      </c>
      <c r="L7" s="4" t="s">
        <v>26</v>
      </c>
      <c r="M7" s="42"/>
      <c r="N7" s="8" t="s">
        <v>28</v>
      </c>
      <c r="O7" s="4" t="s">
        <v>26</v>
      </c>
      <c r="P7" s="42"/>
      <c r="Q7" s="4" t="s">
        <v>27</v>
      </c>
      <c r="R7" s="4" t="s">
        <v>3</v>
      </c>
      <c r="S7" s="42"/>
      <c r="T7" s="45"/>
    </row>
    <row r="8" spans="2:21" ht="27" customHeight="1" x14ac:dyDescent="0.3">
      <c r="B8" s="45"/>
      <c r="C8" s="42"/>
      <c r="D8" s="11" t="s">
        <v>4</v>
      </c>
      <c r="E8" s="42"/>
      <c r="F8" s="6">
        <v>0.45</v>
      </c>
      <c r="G8" s="5" t="s">
        <v>5</v>
      </c>
      <c r="H8" s="3"/>
      <c r="I8" s="5" t="s">
        <v>6</v>
      </c>
      <c r="J8" s="42"/>
      <c r="K8" s="6">
        <v>0.55000000000000004</v>
      </c>
      <c r="L8" s="3"/>
      <c r="M8" s="42"/>
      <c r="N8" s="6">
        <v>0.5</v>
      </c>
      <c r="O8" s="3"/>
      <c r="P8" s="42"/>
      <c r="Q8" s="14">
        <f>SUM(F8*H8,K8*L8)/100</f>
        <v>0</v>
      </c>
      <c r="R8" s="14">
        <f>SUM(N8*O8)/100</f>
        <v>0</v>
      </c>
      <c r="S8" s="42"/>
      <c r="T8" s="45"/>
    </row>
    <row r="9" spans="2:21" ht="27" customHeight="1" x14ac:dyDescent="0.3">
      <c r="B9" s="45"/>
      <c r="C9" s="42"/>
      <c r="D9" s="12" t="s">
        <v>7</v>
      </c>
      <c r="E9" s="42"/>
      <c r="F9" s="6"/>
      <c r="G9" s="5" t="s">
        <v>8</v>
      </c>
      <c r="H9" s="3"/>
      <c r="I9" s="5" t="s">
        <v>9</v>
      </c>
      <c r="J9" s="42"/>
      <c r="K9" s="6"/>
      <c r="L9" s="3"/>
      <c r="M9" s="42"/>
      <c r="N9" s="6"/>
      <c r="O9" s="3"/>
      <c r="P9" s="42"/>
      <c r="Q9" s="14">
        <f t="shared" ref="Q9:Q19" si="0">SUM(F9*H9,K9*L9)/100</f>
        <v>0</v>
      </c>
      <c r="R9" s="14">
        <f t="shared" ref="R9:R19" si="1">SUM(N9*O9)/100</f>
        <v>0</v>
      </c>
      <c r="S9" s="42"/>
      <c r="T9" s="45"/>
    </row>
    <row r="10" spans="2:21" ht="27" customHeight="1" x14ac:dyDescent="0.3">
      <c r="B10" s="45"/>
      <c r="C10" s="42"/>
      <c r="D10" s="11" t="s">
        <v>10</v>
      </c>
      <c r="E10" s="42"/>
      <c r="F10" s="6">
        <v>0.55000000000000004</v>
      </c>
      <c r="G10" s="5" t="s">
        <v>8</v>
      </c>
      <c r="H10" s="3"/>
      <c r="I10" s="5" t="s">
        <v>11</v>
      </c>
      <c r="J10" s="42"/>
      <c r="K10" s="6">
        <v>0.65</v>
      </c>
      <c r="L10" s="3"/>
      <c r="M10" s="42"/>
      <c r="N10" s="6">
        <v>0.6</v>
      </c>
      <c r="O10" s="3"/>
      <c r="P10" s="42"/>
      <c r="Q10" s="14">
        <f t="shared" si="0"/>
        <v>0</v>
      </c>
      <c r="R10" s="14">
        <f t="shared" si="1"/>
        <v>0</v>
      </c>
      <c r="S10" s="42"/>
      <c r="T10" s="45"/>
    </row>
    <row r="11" spans="2:21" ht="27" customHeight="1" x14ac:dyDescent="0.3">
      <c r="B11" s="45"/>
      <c r="C11" s="42"/>
      <c r="D11" s="12" t="s">
        <v>12</v>
      </c>
      <c r="E11" s="42"/>
      <c r="F11" s="6">
        <v>0.55000000000000004</v>
      </c>
      <c r="G11" s="5" t="s">
        <v>8</v>
      </c>
      <c r="H11" s="3"/>
      <c r="I11" s="5" t="s">
        <v>6</v>
      </c>
      <c r="J11" s="42"/>
      <c r="K11" s="6">
        <v>0.65</v>
      </c>
      <c r="L11" s="3"/>
      <c r="M11" s="42"/>
      <c r="N11" s="6">
        <v>0.6</v>
      </c>
      <c r="O11" s="3"/>
      <c r="P11" s="42"/>
      <c r="Q11" s="14">
        <f t="shared" si="0"/>
        <v>0</v>
      </c>
      <c r="R11" s="14">
        <f t="shared" si="1"/>
        <v>0</v>
      </c>
      <c r="S11" s="42"/>
      <c r="T11" s="45"/>
    </row>
    <row r="12" spans="2:21" ht="27" customHeight="1" x14ac:dyDescent="0.3">
      <c r="B12" s="45"/>
      <c r="C12" s="42"/>
      <c r="D12" s="12" t="s">
        <v>13</v>
      </c>
      <c r="E12" s="42"/>
      <c r="F12" s="6">
        <v>0.65</v>
      </c>
      <c r="G12" s="5" t="s">
        <v>8</v>
      </c>
      <c r="H12" s="3"/>
      <c r="I12" s="5" t="s">
        <v>14</v>
      </c>
      <c r="J12" s="42"/>
      <c r="K12" s="6">
        <v>0.75</v>
      </c>
      <c r="L12" s="3"/>
      <c r="M12" s="42"/>
      <c r="N12" s="6">
        <v>0.7</v>
      </c>
      <c r="O12" s="3"/>
      <c r="P12" s="42"/>
      <c r="Q12" s="14">
        <f t="shared" si="0"/>
        <v>0</v>
      </c>
      <c r="R12" s="14">
        <f t="shared" si="1"/>
        <v>0</v>
      </c>
      <c r="S12" s="42"/>
      <c r="T12" s="45"/>
    </row>
    <row r="13" spans="2:21" ht="27" customHeight="1" x14ac:dyDescent="0.3">
      <c r="B13" s="45"/>
      <c r="C13" s="42"/>
      <c r="D13" s="12" t="s">
        <v>15</v>
      </c>
      <c r="E13" s="42"/>
      <c r="F13" s="6">
        <v>0.55000000000000004</v>
      </c>
      <c r="G13" s="5" t="s">
        <v>8</v>
      </c>
      <c r="H13" s="3"/>
      <c r="I13" s="5" t="s">
        <v>6</v>
      </c>
      <c r="J13" s="42"/>
      <c r="K13" s="6">
        <v>0.65</v>
      </c>
      <c r="L13" s="3"/>
      <c r="M13" s="42"/>
      <c r="N13" s="6">
        <v>0.6</v>
      </c>
      <c r="O13" s="3"/>
      <c r="P13" s="42"/>
      <c r="Q13" s="14">
        <f t="shared" si="0"/>
        <v>0</v>
      </c>
      <c r="R13" s="14">
        <f t="shared" si="1"/>
        <v>0</v>
      </c>
      <c r="S13" s="42"/>
      <c r="T13" s="45"/>
    </row>
    <row r="14" spans="2:21" ht="27" customHeight="1" x14ac:dyDescent="0.3">
      <c r="B14" s="45"/>
      <c r="C14" s="42"/>
      <c r="D14" s="12" t="s">
        <v>30</v>
      </c>
      <c r="E14" s="42"/>
      <c r="F14" s="6"/>
      <c r="G14" s="5"/>
      <c r="H14" s="3"/>
      <c r="I14" s="5" t="s">
        <v>16</v>
      </c>
      <c r="J14" s="42"/>
      <c r="K14" s="6">
        <v>0.6</v>
      </c>
      <c r="L14" s="3"/>
      <c r="M14" s="42"/>
      <c r="N14" s="6">
        <v>0.55000000000000004</v>
      </c>
      <c r="O14" s="3"/>
      <c r="P14" s="42"/>
      <c r="Q14" s="14">
        <f t="shared" si="0"/>
        <v>0</v>
      </c>
      <c r="R14" s="14">
        <f t="shared" si="1"/>
        <v>0</v>
      </c>
      <c r="S14" s="42"/>
      <c r="T14" s="45"/>
    </row>
    <row r="15" spans="2:21" ht="27" customHeight="1" x14ac:dyDescent="0.3">
      <c r="B15" s="45"/>
      <c r="C15" s="42"/>
      <c r="D15" s="12" t="s">
        <v>34</v>
      </c>
      <c r="E15" s="42"/>
      <c r="F15" s="6">
        <v>0.5</v>
      </c>
      <c r="G15" s="5" t="s">
        <v>8</v>
      </c>
      <c r="H15" s="3"/>
      <c r="I15" s="5" t="s">
        <v>17</v>
      </c>
      <c r="J15" s="42"/>
      <c r="K15" s="6">
        <v>0.65</v>
      </c>
      <c r="L15" s="3"/>
      <c r="M15" s="42"/>
      <c r="N15" s="6">
        <v>0.6</v>
      </c>
      <c r="O15" s="3"/>
      <c r="P15" s="42"/>
      <c r="Q15" s="14">
        <f t="shared" si="0"/>
        <v>0</v>
      </c>
      <c r="R15" s="14">
        <f t="shared" si="1"/>
        <v>0</v>
      </c>
      <c r="S15" s="42"/>
      <c r="T15" s="45"/>
    </row>
    <row r="16" spans="2:21" ht="27" customHeight="1" x14ac:dyDescent="0.3">
      <c r="B16" s="45"/>
      <c r="C16" s="42"/>
      <c r="D16" s="12" t="s">
        <v>18</v>
      </c>
      <c r="E16" s="42"/>
      <c r="F16" s="6">
        <v>0.15</v>
      </c>
      <c r="G16" s="5" t="s">
        <v>8</v>
      </c>
      <c r="H16" s="3"/>
      <c r="I16" s="5" t="s">
        <v>19</v>
      </c>
      <c r="J16" s="42"/>
      <c r="K16" s="6">
        <v>0.2</v>
      </c>
      <c r="L16" s="3"/>
      <c r="M16" s="42"/>
      <c r="N16" s="6"/>
      <c r="O16" s="3"/>
      <c r="P16" s="42"/>
      <c r="Q16" s="14">
        <f t="shared" si="0"/>
        <v>0</v>
      </c>
      <c r="R16" s="14">
        <f t="shared" si="1"/>
        <v>0</v>
      </c>
      <c r="S16" s="42"/>
      <c r="T16" s="45"/>
    </row>
    <row r="17" spans="2:20" ht="27" customHeight="1" x14ac:dyDescent="0.3">
      <c r="B17" s="45"/>
      <c r="C17" s="42"/>
      <c r="D17" s="11" t="s">
        <v>20</v>
      </c>
      <c r="E17" s="42"/>
      <c r="F17" s="6"/>
      <c r="G17" s="5"/>
      <c r="H17" s="3"/>
      <c r="I17" s="5" t="s">
        <v>21</v>
      </c>
      <c r="J17" s="42"/>
      <c r="K17" s="6">
        <v>0.75</v>
      </c>
      <c r="L17" s="3"/>
      <c r="M17" s="42"/>
      <c r="N17" s="6">
        <v>0.7</v>
      </c>
      <c r="O17" s="3"/>
      <c r="P17" s="42"/>
      <c r="Q17" s="14">
        <f t="shared" si="0"/>
        <v>0</v>
      </c>
      <c r="R17" s="14">
        <f t="shared" si="1"/>
        <v>0</v>
      </c>
      <c r="S17" s="42"/>
      <c r="T17" s="45"/>
    </row>
    <row r="18" spans="2:20" ht="27" customHeight="1" x14ac:dyDescent="0.3">
      <c r="B18" s="45"/>
      <c r="C18" s="42"/>
      <c r="D18" s="12" t="s">
        <v>22</v>
      </c>
      <c r="E18" s="42"/>
      <c r="F18" s="6">
        <v>0.25</v>
      </c>
      <c r="G18" s="5" t="s">
        <v>8</v>
      </c>
      <c r="H18" s="3"/>
      <c r="I18" s="5" t="s">
        <v>23</v>
      </c>
      <c r="J18" s="42"/>
      <c r="K18" s="6">
        <v>0.3</v>
      </c>
      <c r="L18" s="3"/>
      <c r="M18" s="42"/>
      <c r="N18" s="6">
        <v>0.35</v>
      </c>
      <c r="O18" s="3"/>
      <c r="P18" s="42"/>
      <c r="Q18" s="14">
        <f t="shared" si="0"/>
        <v>0</v>
      </c>
      <c r="R18" s="14">
        <f t="shared" si="1"/>
        <v>0</v>
      </c>
      <c r="S18" s="42"/>
      <c r="T18" s="45"/>
    </row>
    <row r="19" spans="2:20" ht="27" customHeight="1" x14ac:dyDescent="0.3">
      <c r="B19" s="45"/>
      <c r="C19" s="42"/>
      <c r="D19" s="13" t="s">
        <v>24</v>
      </c>
      <c r="E19" s="42"/>
      <c r="F19" s="6">
        <v>0.3</v>
      </c>
      <c r="G19" s="5" t="s">
        <v>8</v>
      </c>
      <c r="H19" s="3"/>
      <c r="I19" s="5" t="s">
        <v>9</v>
      </c>
      <c r="J19" s="42"/>
      <c r="K19" s="6">
        <v>0.4</v>
      </c>
      <c r="L19" s="3"/>
      <c r="M19" s="42"/>
      <c r="N19" s="6">
        <v>0.35</v>
      </c>
      <c r="O19" s="3"/>
      <c r="P19" s="42"/>
      <c r="Q19" s="14">
        <f t="shared" si="0"/>
        <v>0</v>
      </c>
      <c r="R19" s="14">
        <f t="shared" si="1"/>
        <v>0</v>
      </c>
      <c r="S19" s="42"/>
      <c r="T19" s="45"/>
    </row>
    <row r="20" spans="2:20" ht="6" customHeight="1" x14ac:dyDescent="0.3">
      <c r="B20" s="45"/>
      <c r="C20" s="42"/>
      <c r="D20" s="42"/>
      <c r="E20" s="42"/>
      <c r="F20" s="42"/>
      <c r="G20" s="42"/>
      <c r="H20" s="42"/>
      <c r="I20" s="42"/>
      <c r="J20" s="42"/>
      <c r="K20" s="42"/>
      <c r="L20" s="42"/>
      <c r="M20" s="42"/>
      <c r="N20" s="42"/>
      <c r="O20" s="42"/>
      <c r="P20" s="42"/>
      <c r="Q20" s="42"/>
      <c r="R20" s="42"/>
      <c r="S20" s="42"/>
      <c r="T20" s="45"/>
    </row>
    <row r="21" spans="2:20" ht="30" customHeight="1" x14ac:dyDescent="0.3">
      <c r="B21" s="45"/>
      <c r="C21" s="42"/>
      <c r="D21" s="55" t="s">
        <v>56</v>
      </c>
      <c r="E21" s="56"/>
      <c r="F21" s="56"/>
      <c r="G21" s="56"/>
      <c r="H21" s="57"/>
      <c r="I21" s="58" t="s">
        <v>57</v>
      </c>
      <c r="J21" s="59"/>
      <c r="K21" s="59"/>
      <c r="L21" s="59"/>
      <c r="M21" s="59"/>
      <c r="N21" s="59"/>
      <c r="O21" s="60"/>
      <c r="P21" s="7"/>
      <c r="Q21" s="25" t="s">
        <v>49</v>
      </c>
      <c r="R21" s="18">
        <f>SUM(Q8:Q19,R8:R19)</f>
        <v>0</v>
      </c>
      <c r="S21" s="42"/>
      <c r="T21" s="45"/>
    </row>
    <row r="22" spans="2:20" ht="27" customHeight="1" x14ac:dyDescent="0.3">
      <c r="B22" s="45"/>
      <c r="C22" s="42"/>
      <c r="D22" s="38" t="s">
        <v>58</v>
      </c>
      <c r="E22" s="39"/>
      <c r="F22" s="50" t="s">
        <v>46</v>
      </c>
      <c r="G22" s="50"/>
      <c r="H22" s="50"/>
      <c r="I22" s="50"/>
      <c r="J22" s="61" t="s">
        <v>59</v>
      </c>
      <c r="K22" s="62"/>
      <c r="L22" s="28">
        <v>0.5</v>
      </c>
      <c r="M22" s="29"/>
      <c r="N22" s="23" t="s">
        <v>44</v>
      </c>
      <c r="O22" s="24">
        <v>0</v>
      </c>
      <c r="P22" s="7"/>
      <c r="Q22" s="25" t="s">
        <v>48</v>
      </c>
      <c r="R22" s="18">
        <f>SUM(N24*O24,L22*O22)</f>
        <v>0</v>
      </c>
      <c r="S22" s="42"/>
      <c r="T22" s="45"/>
    </row>
    <row r="23" spans="2:20" ht="6" customHeight="1" x14ac:dyDescent="0.3">
      <c r="B23" s="45"/>
      <c r="C23" s="42"/>
      <c r="D23" s="42"/>
      <c r="E23" s="42"/>
      <c r="F23" s="42"/>
      <c r="G23" s="42"/>
      <c r="H23" s="42"/>
      <c r="I23" s="42"/>
      <c r="J23" s="42"/>
      <c r="K23" s="42"/>
      <c r="L23" s="42"/>
      <c r="M23" s="42"/>
      <c r="N23" s="42"/>
      <c r="O23" s="42"/>
      <c r="P23" s="42"/>
      <c r="Q23" s="42"/>
      <c r="R23" s="42"/>
      <c r="S23" s="42"/>
      <c r="T23" s="45"/>
    </row>
    <row r="24" spans="2:20" ht="30" customHeight="1" x14ac:dyDescent="0.3">
      <c r="B24" s="45"/>
      <c r="C24" s="42"/>
      <c r="D24" s="63" t="s">
        <v>60</v>
      </c>
      <c r="E24" s="7"/>
      <c r="F24" s="35" t="s">
        <v>52</v>
      </c>
      <c r="G24" s="36"/>
      <c r="H24" s="36"/>
      <c r="I24" s="36"/>
      <c r="J24" s="36"/>
      <c r="K24" s="37"/>
      <c r="L24" s="38" t="s">
        <v>51</v>
      </c>
      <c r="M24" s="39"/>
      <c r="N24" s="30">
        <v>2</v>
      </c>
      <c r="O24" s="20">
        <v>0</v>
      </c>
      <c r="P24" s="7"/>
      <c r="Q24" s="27" t="s">
        <v>40</v>
      </c>
      <c r="R24" s="17">
        <f>_xlfn.FLOOR.PRECISE(SUM(R21:R22),0.5)</f>
        <v>0</v>
      </c>
      <c r="S24" s="42"/>
      <c r="T24" s="45"/>
    </row>
    <row r="25" spans="2:20" ht="30" customHeight="1" x14ac:dyDescent="0.3">
      <c r="B25" s="45"/>
      <c r="C25" s="42"/>
      <c r="D25" s="64"/>
      <c r="E25" s="7"/>
      <c r="F25" s="23" t="s">
        <v>41</v>
      </c>
      <c r="G25" s="23" t="s">
        <v>39</v>
      </c>
      <c r="H25" s="31">
        <v>0</v>
      </c>
      <c r="I25" s="54" t="s">
        <v>42</v>
      </c>
      <c r="J25" s="54"/>
      <c r="K25" s="32">
        <v>1.1100000000000001</v>
      </c>
      <c r="L25" s="54" t="s">
        <v>61</v>
      </c>
      <c r="M25" s="54"/>
      <c r="N25" s="31">
        <v>0</v>
      </c>
      <c r="O25" s="21">
        <v>0</v>
      </c>
      <c r="P25" s="7"/>
      <c r="Q25" s="26" t="s">
        <v>43</v>
      </c>
      <c r="R25" s="19" t="str">
        <f>IFERROR(((H25+N25)/(K25*O25)),"-")</f>
        <v>-</v>
      </c>
      <c r="S25" s="42"/>
      <c r="T25" s="45"/>
    </row>
    <row r="26" spans="2:20" ht="9" customHeight="1" x14ac:dyDescent="0.3">
      <c r="B26" s="45"/>
      <c r="C26" s="42"/>
      <c r="D26" s="42"/>
      <c r="E26" s="42"/>
      <c r="F26" s="42"/>
      <c r="G26" s="42"/>
      <c r="H26" s="42"/>
      <c r="I26" s="42"/>
      <c r="J26" s="42"/>
      <c r="K26" s="42"/>
      <c r="L26" s="42"/>
      <c r="M26" s="42"/>
      <c r="N26" s="42"/>
      <c r="O26" s="42"/>
      <c r="P26" s="42"/>
      <c r="Q26" s="42"/>
      <c r="R26" s="42"/>
      <c r="S26" s="42"/>
      <c r="T26" s="45"/>
    </row>
    <row r="27" spans="2:20" ht="15" customHeight="1" x14ac:dyDescent="0.3">
      <c r="B27" s="45"/>
      <c r="C27" s="45"/>
      <c r="D27" s="45"/>
      <c r="E27" s="45"/>
      <c r="F27" s="45"/>
      <c r="G27" s="45"/>
      <c r="H27" s="45"/>
      <c r="I27" s="45"/>
      <c r="J27" s="45"/>
      <c r="K27" s="45"/>
      <c r="L27" s="45"/>
      <c r="M27" s="45"/>
      <c r="N27" s="45"/>
      <c r="O27" s="45"/>
      <c r="P27" s="45"/>
      <c r="Q27" s="45"/>
      <c r="R27" s="45"/>
      <c r="S27" s="45"/>
      <c r="T27" s="45"/>
    </row>
    <row r="28" spans="2:20" ht="15" customHeight="1" x14ac:dyDescent="0.3"/>
  </sheetData>
  <mergeCells count="36">
    <mergeCell ref="C26:R26"/>
    <mergeCell ref="D20:R20"/>
    <mergeCell ref="K6:L6"/>
    <mergeCell ref="N6:O6"/>
    <mergeCell ref="I25:J25"/>
    <mergeCell ref="L25:M25"/>
    <mergeCell ref="F22:I22"/>
    <mergeCell ref="D22:E22"/>
    <mergeCell ref="D21:H21"/>
    <mergeCell ref="I21:O21"/>
    <mergeCell ref="C2:C25"/>
    <mergeCell ref="D23:R23"/>
    <mergeCell ref="J22:K22"/>
    <mergeCell ref="D24:D25"/>
    <mergeCell ref="B1:T1"/>
    <mergeCell ref="B2:B27"/>
    <mergeCell ref="D2:S2"/>
    <mergeCell ref="T2:T27"/>
    <mergeCell ref="S3:S26"/>
    <mergeCell ref="D5:R5"/>
    <mergeCell ref="M3:N3"/>
    <mergeCell ref="E6:E19"/>
    <mergeCell ref="F6:I6"/>
    <mergeCell ref="J6:J19"/>
    <mergeCell ref="P6:P19"/>
    <mergeCell ref="C27:S27"/>
    <mergeCell ref="D4:E4"/>
    <mergeCell ref="F4:P4"/>
    <mergeCell ref="F24:K24"/>
    <mergeCell ref="L24:M24"/>
    <mergeCell ref="O3:Q3"/>
    <mergeCell ref="Q6:R6"/>
    <mergeCell ref="M6:M19"/>
    <mergeCell ref="K3:L3"/>
    <mergeCell ref="I3:J3"/>
    <mergeCell ref="E3:H3"/>
  </mergeCells>
  <conditionalFormatting sqref="D8:D19 F8:I19 Q8:R19">
    <cfRule type="expression" dxfId="6" priority="16">
      <formula>ISODD(ROW())</formula>
    </cfRule>
    <cfRule type="expression" dxfId="5" priority="17">
      <formula>ISEVEN(ROW())</formula>
    </cfRule>
  </conditionalFormatting>
  <conditionalFormatting sqref="K8:L19">
    <cfRule type="expression" dxfId="4" priority="5">
      <formula>ISODD(ROW())</formula>
    </cfRule>
    <cfRule type="expression" dxfId="3" priority="6">
      <formula>ISEVEN(ROW())</formula>
    </cfRule>
  </conditionalFormatting>
  <conditionalFormatting sqref="N8:O19">
    <cfRule type="expression" dxfId="2" priority="14">
      <formula>ISODD(ROW())</formula>
    </cfRule>
    <cfRule type="expression" dxfId="1" priority="15">
      <formula>ISEVEN(ROW())</formula>
    </cfRule>
  </conditionalFormatting>
  <conditionalFormatting sqref="Q8:R19">
    <cfRule type="cellIs" dxfId="0" priority="7" operator="greaterThan">
      <formula>0</formula>
    </cfRule>
  </conditionalFormatting>
  <dataValidations count="4">
    <dataValidation type="whole" allowBlank="1" showInputMessage="1" showErrorMessage="1" error="Niet meer dan 5 kg _x000a_per gezin a.u.b." sqref="H8:H19 L8:L19" xr:uid="{00000000-0002-0000-0000-000000000000}">
      <formula1>0</formula1>
      <formula2>5000</formula2>
    </dataValidation>
    <dataValidation type="whole" errorStyle="warning" allowBlank="1" showInputMessage="1" showErrorMessage="1" error="Niet minder dan 2 kg._x000a_Weet U zeker dat U_x000a_meer dan 30 kg wenst ?" sqref="O8:O19" xr:uid="{00000000-0002-0000-0000-000001000000}">
      <formula1>2000</formula1>
      <formula2>30000</formula2>
    </dataValidation>
    <dataValidation type="whole" errorStyle="warning" allowBlank="1" showInputMessage="1" showErrorMessage="1" error="Bel voor grote _x000a_hoeveelheden." sqref="O24" xr:uid="{00000000-0002-0000-0000-000002000000}">
      <formula1>0</formula1>
      <formula2>20</formula2>
    </dataValidation>
    <dataValidation type="decimal" errorStyle="warning" allowBlank="1" showErrorMessage="1" error="niet minder dan water,_x000a_over 1,3 is vrij hoog !" sqref="K25" xr:uid="{00000000-0002-0000-0000-000003000000}">
      <formula1>1</formula1>
      <formula2>1.3</formula2>
    </dataValidation>
  </dataValidations>
  <hyperlinks>
    <hyperlink ref="O3" r:id="rId1" xr:uid="{00000000-0004-0000-0000-000000000000}"/>
  </hyperlinks>
  <pageMargins left="0.7" right="0.7" top="0.75" bottom="0.75" header="0.3" footer="0.3"/>
  <pageSetup paperSize="9" orientation="portrait" horizontalDpi="4294967293" verticalDpi="4294967293"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Reservatie Zelfpluk &amp; Diepvries</vt:lpstr>
    </vt:vector>
  </TitlesOfParts>
  <Company>www.hetplukpark.be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Kleinfruit uit Het Plukpark</dc:title>
  <dc:subject>Zelfpluk, Dagvers, Diepvries</dc:subject>
  <dc:creator>Walter Maes</dc:creator>
  <dc:description>Aankopen vers en/of diepvries</dc:description>
  <cp:lastModifiedBy>Walter Maes</cp:lastModifiedBy>
  <dcterms:created xsi:type="dcterms:W3CDTF">2024-08-27T09:12:51Z</dcterms:created>
  <dcterms:modified xsi:type="dcterms:W3CDTF">2025-11-15T18:12:14Z</dcterms:modified>
</cp:coreProperties>
</file>